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monitoraggio 4 trim 2018\monitoraggio_distrettuale_xWebstat\"/>
    </mc:Choice>
  </mc:AlternateContent>
  <bookViews>
    <workbookView xWindow="0" yWindow="0" windowWidth="25200" windowHeight="12132" activeTab="1"/>
  </bookViews>
  <sheets>
    <sheet name="Flussi_sicp_firenze" sheetId="1" r:id="rId1"/>
    <sheet name="Varpend_sicp_firenze" sheetId="2" r:id="rId2"/>
  </sheets>
  <definedNames>
    <definedName name="_xlnm._FilterDatabase" localSheetId="0" hidden="1">Flussi_sicp_firenze!$A$5:$B$9</definedName>
    <definedName name="_xlnm._FilterDatabase" localSheetId="1" hidden="1">Varpend_sicp_firenze!$A$5:$E$5</definedName>
    <definedName name="_xlnm.Print_Area" localSheetId="0">Flussi_sicp_firenze!$A$1:$F$94</definedName>
    <definedName name="_xlnm.Print_Area" localSheetId="1">Varpend_sicp_firenze!$A$1:$E$29</definedName>
    <definedName name="_xlnm.Print_Titles" localSheetId="0">Flussi_sicp_firenze!$5:$5</definedName>
  </definedNames>
  <calcPr calcId="162913"/>
</workbook>
</file>

<file path=xl/calcChain.xml><?xml version="1.0" encoding="utf-8"?>
<calcChain xmlns="http://schemas.openxmlformats.org/spreadsheetml/2006/main">
  <c r="H88" i="1" l="1"/>
  <c r="G88" i="1"/>
  <c r="H71" i="1"/>
  <c r="G71" i="1"/>
  <c r="H27" i="1"/>
  <c r="G27" i="1"/>
  <c r="H79" i="1" l="1"/>
  <c r="G79" i="1"/>
  <c r="G90" i="1" l="1"/>
  <c r="E21" i="2"/>
  <c r="G73" i="1" l="1"/>
  <c r="E19" i="2"/>
  <c r="H45" i="1" l="1"/>
  <c r="G45" i="1"/>
  <c r="H36" i="1"/>
  <c r="G36" i="1"/>
  <c r="H18" i="1"/>
  <c r="G18" i="1"/>
  <c r="H54" i="1"/>
  <c r="G54" i="1"/>
  <c r="H63" i="1"/>
  <c r="G63" i="1"/>
  <c r="E25" i="2"/>
  <c r="F88" i="1"/>
  <c r="E88" i="1"/>
  <c r="F54" i="1"/>
  <c r="E54" i="1"/>
  <c r="H9" i="1"/>
  <c r="G9" i="1"/>
  <c r="E56" i="1" l="1"/>
  <c r="E90" i="1"/>
  <c r="G81" i="1"/>
  <c r="G56" i="1"/>
  <c r="G11" i="1"/>
  <c r="G65" i="1"/>
  <c r="G29" i="1"/>
  <c r="G20" i="1"/>
  <c r="G47" i="1"/>
  <c r="G38" i="1"/>
  <c r="F71" i="1"/>
  <c r="E71" i="1"/>
  <c r="E73" i="1" l="1"/>
  <c r="F18" i="1"/>
  <c r="E18" i="1"/>
  <c r="E20" i="1" l="1"/>
  <c r="E9" i="2"/>
  <c r="F79" i="1" l="1"/>
  <c r="E79" i="1"/>
  <c r="E23" i="2"/>
  <c r="E11" i="2"/>
  <c r="F27" i="1"/>
  <c r="E27" i="1"/>
  <c r="E81" i="1" l="1"/>
  <c r="E29" i="1"/>
  <c r="F45" i="1" l="1"/>
  <c r="E45" i="1"/>
  <c r="C88" i="1"/>
  <c r="D88" i="1"/>
  <c r="C90" i="1" l="1"/>
  <c r="E47" i="1"/>
  <c r="E17" i="2"/>
  <c r="E15" i="2"/>
  <c r="D54" i="1"/>
  <c r="C54" i="1"/>
  <c r="D45" i="1"/>
  <c r="C45" i="1"/>
  <c r="D27" i="1"/>
  <c r="C27" i="1"/>
  <c r="D18" i="1"/>
  <c r="C18" i="1"/>
  <c r="C47" i="1" l="1"/>
  <c r="C20" i="1"/>
  <c r="C56" i="1"/>
  <c r="C29" i="1"/>
  <c r="F63" i="1"/>
  <c r="E63" i="1"/>
  <c r="F36" i="1"/>
  <c r="E36" i="1"/>
  <c r="F9" i="1"/>
  <c r="E9" i="1"/>
  <c r="E65" i="1" l="1"/>
  <c r="E38" i="1"/>
  <c r="E11" i="1"/>
  <c r="E13" i="2"/>
  <c r="E7" i="2"/>
  <c r="D79" i="1"/>
  <c r="C79" i="1"/>
  <c r="D71" i="1"/>
  <c r="C71" i="1"/>
  <c r="D63" i="1"/>
  <c r="C63" i="1"/>
  <c r="D36" i="1"/>
  <c r="C36" i="1"/>
  <c r="D9" i="1"/>
  <c r="C9" i="1"/>
  <c r="C11" i="1" l="1"/>
  <c r="C38" i="1"/>
  <c r="C65" i="1"/>
  <c r="C73" i="1"/>
  <c r="C81" i="1"/>
</calcChain>
</file>

<file path=xl/sharedStrings.xml><?xml version="1.0" encoding="utf-8"?>
<sst xmlns="http://schemas.openxmlformats.org/spreadsheetml/2006/main" count="138" uniqueCount="41">
  <si>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</si>
  <si>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</si>
  <si>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</si>
  <si>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</si>
  <si>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</si>
  <si>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</si>
  <si>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</si>
  <si>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</si>
  <si>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</si>
  <si>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</si>
  <si>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</si>
  <si>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</si>
  <si>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</si>
  <si>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</si>
  <si>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</si>
  <si>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</si>
  <si>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</si>
  <si>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</si>
  <si>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</si>
  <si>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</si>
  <si>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</si>
  <si>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</si>
  <si>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</si>
  <si>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</si>
  <si>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</si>
  <si>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</si>
  <si>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</si>
  <si>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</si>
  <si>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</si>
  <si>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</si>
  <si>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</si>
  <si>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</si>
  <si>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</si>
  <si>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2017</t>
  </si>
  <si>
    <t>Definiti 2017</t>
  </si>
  <si>
    <t xml:space="preserve">                                     -  </t>
  </si>
  <si>
    <t>Pendenti al 31/12/2015</t>
  </si>
  <si>
    <t>SETTORE PENALE. Anni 2016 - 2018, registro autori di reato noti.</t>
  </si>
  <si>
    <t>Iscritti 2018</t>
  </si>
  <si>
    <t>Definiti 2018</t>
  </si>
  <si>
    <t>Pendenti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</si>
</sst>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7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0" borderId="0" xfId="8" applyBorder="1"/>
    <xf numFmtId="0" fontId="8" fillId="2" borderId="13" xfId="2" applyFont="1" applyFill="1" applyBorder="1" applyAlignment="1">
      <alignment horizontal="right" wrapText="1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0" fontId="16" fillId="0" borderId="0" xfId="0" applyFont="1"/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165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2" borderId="8" xfId="0" applyNumberFormat="1" applyFont="1" applyFill="1" applyBorder="1" applyAlignment="1" applyProtection="1">
      <alignment horizontal="center" vertical="center"/>
      <protection locked="0"/>
    </xf>
  </cellXfs>
  <cellStyles count="153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10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zoomScaleNormal="100" workbookViewId="0">
      <selection activeCell="G5" sqref="G5"/>
    </sheetView>
  </sheetViews>
  <sheetFormatPr defaultColWidth="9.109375" defaultRowHeight="13.8" x14ac:dyDescent="0.3"/>
  <cols>
    <col min="1" max="1" width="19" style="2" customWidth="1"/>
    <col min="2" max="2" width="33.44140625" style="2" customWidth="1"/>
    <col min="3" max="3" width="8.88671875" style="3" customWidth="1"/>
    <col min="4" max="4" width="9.44140625" style="3" customWidth="1"/>
    <col min="5" max="5" width="9.109375" style="2"/>
    <col min="6" max="6" width="10.33203125" style="2" customWidth="1"/>
    <col min="7" max="7" width="8.88671875" style="3" customWidth="1"/>
    <col min="8" max="8" width="9.44140625" style="3" customWidth="1"/>
    <col min="9" max="9" width="12.109375" style="35" customWidth="1"/>
    <col min="10" max="16384" width="9.109375" style="2"/>
  </cols>
  <sheetData>
    <row r="1" spans="1:8" ht="15.6" x14ac:dyDescent="0.3">
      <c r="A1" s="1" t="s">
        <v>0</v>
      </c>
      <c r="C1" s="22"/>
      <c r="D1" s="22"/>
      <c r="E1" s="22"/>
      <c r="F1" s="22"/>
      <c r="G1" s="22"/>
      <c r="H1" s="22"/>
    </row>
    <row r="2" spans="1:8" ht="14.4" x14ac:dyDescent="0.3">
      <c r="A2" s="4" t="s">
        <v>1</v>
      </c>
      <c r="D2" s="2"/>
      <c r="H2" s="2"/>
    </row>
    <row r="3" spans="1:8" ht="13.95" customHeight="1" x14ac:dyDescent="0.3">
      <c r="A3" s="59" t="s">
        <v>37</v>
      </c>
    </row>
    <row r="4" spans="1:8" ht="6.75" customHeight="1" x14ac:dyDescent="0.3"/>
    <row r="5" spans="1:8" ht="43.2" customHeight="1" x14ac:dyDescent="0.3">
      <c r="A5" s="5" t="s">
        <v>2</v>
      </c>
      <c r="B5" s="5" t="s">
        <v>3</v>
      </c>
      <c r="C5" s="6" t="s">
        <v>4</v>
      </c>
      <c r="D5" s="6" t="s">
        <v>5</v>
      </c>
      <c r="E5" s="6" t="s">
        <v>33</v>
      </c>
      <c r="F5" s="6" t="s">
        <v>34</v>
      </c>
      <c r="G5" s="6" t="s">
        <v>38</v>
      </c>
      <c r="H5" s="6" t="s">
        <v>39</v>
      </c>
    </row>
    <row r="6" spans="1:8" x14ac:dyDescent="0.3">
      <c r="A6" s="66" t="s">
        <v>6</v>
      </c>
      <c r="B6" s="7" t="s">
        <v>7</v>
      </c>
      <c r="C6" s="10">
        <v>6282</v>
      </c>
      <c r="D6" s="11">
        <v>4571</v>
      </c>
      <c r="E6" s="8">
        <v>7829</v>
      </c>
      <c r="F6" s="8">
        <v>5573</v>
      </c>
      <c r="G6" s="10">
        <v>6162</v>
      </c>
      <c r="H6" s="11">
        <v>6494</v>
      </c>
    </row>
    <row r="7" spans="1:8" x14ac:dyDescent="0.3">
      <c r="A7" s="66"/>
      <c r="B7" s="7" t="s">
        <v>8</v>
      </c>
      <c r="C7" s="10">
        <v>17</v>
      </c>
      <c r="D7" s="11">
        <v>26</v>
      </c>
      <c r="E7" s="8">
        <v>25</v>
      </c>
      <c r="F7" s="8">
        <v>20</v>
      </c>
      <c r="G7" s="10">
        <v>29</v>
      </c>
      <c r="H7" s="11">
        <v>24</v>
      </c>
    </row>
    <row r="8" spans="1:8" x14ac:dyDescent="0.3">
      <c r="A8" s="66"/>
      <c r="B8" s="7" t="s">
        <v>9</v>
      </c>
      <c r="C8" s="13">
        <v>27</v>
      </c>
      <c r="D8" s="11">
        <v>22</v>
      </c>
      <c r="E8" s="12">
        <v>28</v>
      </c>
      <c r="F8" s="12">
        <v>33</v>
      </c>
      <c r="G8" s="13">
        <v>30</v>
      </c>
      <c r="H8" s="11">
        <v>29</v>
      </c>
    </row>
    <row r="9" spans="1:8" x14ac:dyDescent="0.3">
      <c r="A9" s="66"/>
      <c r="B9" s="14" t="s">
        <v>10</v>
      </c>
      <c r="C9" s="15">
        <f t="shared" ref="C9:D9" si="0">SUM(C6:C8)</f>
        <v>6326</v>
      </c>
      <c r="D9" s="15">
        <f t="shared" si="0"/>
        <v>4619</v>
      </c>
      <c r="E9" s="15">
        <f t="shared" ref="E9:H9" si="1">SUM(E6:E8)</f>
        <v>7882</v>
      </c>
      <c r="F9" s="15">
        <f t="shared" si="1"/>
        <v>5626</v>
      </c>
      <c r="G9" s="15">
        <f t="shared" si="1"/>
        <v>6221</v>
      </c>
      <c r="H9" s="15">
        <f t="shared" si="1"/>
        <v>6547</v>
      </c>
    </row>
    <row r="10" spans="1:8" ht="7.2" customHeight="1" x14ac:dyDescent="0.3">
      <c r="A10" s="16"/>
      <c r="B10" s="17"/>
      <c r="C10" s="19"/>
      <c r="D10" s="19"/>
      <c r="E10" s="18"/>
      <c r="F10" s="18"/>
      <c r="G10" s="19"/>
      <c r="H10" s="19"/>
    </row>
    <row r="11" spans="1:8" ht="14.4" customHeight="1" x14ac:dyDescent="0.3">
      <c r="A11" s="16"/>
      <c r="B11" s="20" t="s">
        <v>11</v>
      </c>
      <c r="C11" s="64">
        <f>D9/C9</f>
        <v>0.73016123932975019</v>
      </c>
      <c r="D11" s="65"/>
      <c r="E11" s="64">
        <f>F9/E9</f>
        <v>0.7137782288759198</v>
      </c>
      <c r="F11" s="65"/>
      <c r="G11" s="64">
        <f>H9/G9</f>
        <v>1.0524031506188716</v>
      </c>
      <c r="H11" s="65"/>
    </row>
    <row r="12" spans="1:8" x14ac:dyDescent="0.3">
      <c r="C12" s="22"/>
      <c r="D12" s="22"/>
      <c r="E12" s="21"/>
      <c r="F12" s="21"/>
      <c r="G12" s="22"/>
      <c r="H12" s="22"/>
    </row>
    <row r="13" spans="1:8" ht="15.6" customHeight="1" x14ac:dyDescent="0.3">
      <c r="A13" s="66" t="s">
        <v>12</v>
      </c>
      <c r="B13" s="23" t="s">
        <v>13</v>
      </c>
      <c r="C13" s="24" t="s">
        <v>35</v>
      </c>
      <c r="D13" s="25">
        <v>1</v>
      </c>
      <c r="E13" s="24" t="s">
        <v>35</v>
      </c>
      <c r="F13" s="24">
        <v>2</v>
      </c>
      <c r="G13" s="24">
        <v>0</v>
      </c>
      <c r="H13" s="24">
        <v>0</v>
      </c>
    </row>
    <row r="14" spans="1:8" x14ac:dyDescent="0.3">
      <c r="A14" s="66" t="s">
        <v>14</v>
      </c>
      <c r="B14" s="23" t="s">
        <v>15</v>
      </c>
      <c r="C14" s="26">
        <v>45</v>
      </c>
      <c r="D14" s="26">
        <v>49</v>
      </c>
      <c r="E14" s="8">
        <v>49</v>
      </c>
      <c r="F14" s="8">
        <v>51</v>
      </c>
      <c r="G14" s="26">
        <v>62</v>
      </c>
      <c r="H14" s="26">
        <v>56</v>
      </c>
    </row>
    <row r="15" spans="1:8" x14ac:dyDescent="0.3">
      <c r="A15" s="66" t="s">
        <v>14</v>
      </c>
      <c r="B15" s="27" t="s">
        <v>16</v>
      </c>
      <c r="C15" s="26">
        <v>2583</v>
      </c>
      <c r="D15" s="26">
        <v>3499</v>
      </c>
      <c r="E15" s="8">
        <v>2705</v>
      </c>
      <c r="F15" s="8">
        <v>2071</v>
      </c>
      <c r="G15" s="26">
        <v>1882</v>
      </c>
      <c r="H15" s="26">
        <v>1613</v>
      </c>
    </row>
    <row r="16" spans="1:8" ht="21.6" x14ac:dyDescent="0.3">
      <c r="A16" s="66" t="s">
        <v>14</v>
      </c>
      <c r="B16" s="28" t="s">
        <v>17</v>
      </c>
      <c r="C16" s="26">
        <v>16</v>
      </c>
      <c r="D16" s="26">
        <v>15</v>
      </c>
      <c r="E16" s="8">
        <v>23</v>
      </c>
      <c r="F16" s="8">
        <v>15</v>
      </c>
      <c r="G16" s="26">
        <v>24</v>
      </c>
      <c r="H16" s="26">
        <v>28</v>
      </c>
    </row>
    <row r="17" spans="1:9" x14ac:dyDescent="0.3">
      <c r="A17" s="66" t="s">
        <v>14</v>
      </c>
      <c r="B17" s="29" t="s">
        <v>18</v>
      </c>
      <c r="C17" s="30">
        <v>4972</v>
      </c>
      <c r="D17" s="30">
        <v>8043</v>
      </c>
      <c r="E17" s="12">
        <v>5064</v>
      </c>
      <c r="F17" s="12">
        <v>5179</v>
      </c>
      <c r="G17" s="30">
        <v>4527</v>
      </c>
      <c r="H17" s="30">
        <v>4117</v>
      </c>
    </row>
    <row r="18" spans="1:9" x14ac:dyDescent="0.3">
      <c r="A18" s="66" t="s">
        <v>14</v>
      </c>
      <c r="B18" s="20" t="s">
        <v>10</v>
      </c>
      <c r="C18" s="31">
        <f t="shared" ref="C18:D18" si="2">SUM(C13:C17)</f>
        <v>7616</v>
      </c>
      <c r="D18" s="31">
        <f t="shared" si="2"/>
        <v>11607</v>
      </c>
      <c r="E18" s="31">
        <f t="shared" ref="E18:H18" si="3">SUM(E13:E17)</f>
        <v>7841</v>
      </c>
      <c r="F18" s="31">
        <f t="shared" si="3"/>
        <v>7318</v>
      </c>
      <c r="G18" s="31">
        <f t="shared" si="3"/>
        <v>6495</v>
      </c>
      <c r="H18" s="31">
        <f t="shared" si="3"/>
        <v>5814</v>
      </c>
    </row>
    <row r="19" spans="1:9" ht="6" customHeight="1" x14ac:dyDescent="0.3">
      <c r="A19" s="16"/>
      <c r="B19" s="32"/>
      <c r="C19" s="33"/>
      <c r="D19" s="33"/>
      <c r="E19" s="33"/>
      <c r="F19" s="33"/>
      <c r="G19" s="33"/>
      <c r="H19" s="33"/>
    </row>
    <row r="20" spans="1:9" ht="12.75" customHeight="1" x14ac:dyDescent="0.3">
      <c r="A20" s="16"/>
      <c r="B20" s="20" t="s">
        <v>11</v>
      </c>
      <c r="C20" s="67">
        <f>D18/C18</f>
        <v>1.5240283613445378</v>
      </c>
      <c r="D20" s="68"/>
      <c r="E20" s="67">
        <f>F18/E18</f>
        <v>0.93329932406580796</v>
      </c>
      <c r="F20" s="68"/>
      <c r="G20" s="64">
        <f>H18/G18</f>
        <v>0.89515011547344114</v>
      </c>
      <c r="H20" s="65"/>
    </row>
    <row r="21" spans="1:9" ht="7.5" customHeight="1" x14ac:dyDescent="0.3">
      <c r="A21" s="16"/>
      <c r="B21" s="32"/>
      <c r="C21" s="34"/>
      <c r="D21" s="34"/>
      <c r="E21" s="33"/>
      <c r="F21" s="33"/>
      <c r="G21" s="34"/>
      <c r="H21" s="34"/>
    </row>
    <row r="22" spans="1:9" x14ac:dyDescent="0.3">
      <c r="A22" s="66" t="s">
        <v>19</v>
      </c>
      <c r="B22" s="23" t="s">
        <v>13</v>
      </c>
      <c r="C22" s="26">
        <v>4</v>
      </c>
      <c r="D22" s="26">
        <v>7</v>
      </c>
      <c r="E22" s="8">
        <v>4</v>
      </c>
      <c r="F22" s="8">
        <v>3</v>
      </c>
      <c r="G22" s="26">
        <v>4</v>
      </c>
      <c r="H22" s="26">
        <v>4</v>
      </c>
    </row>
    <row r="23" spans="1:9" x14ac:dyDescent="0.3">
      <c r="A23" s="66"/>
      <c r="B23" s="23" t="s">
        <v>15</v>
      </c>
      <c r="C23" s="26">
        <v>189</v>
      </c>
      <c r="D23" s="26">
        <v>208</v>
      </c>
      <c r="E23" s="8">
        <v>233</v>
      </c>
      <c r="F23" s="8">
        <v>238</v>
      </c>
      <c r="G23" s="26">
        <v>202</v>
      </c>
      <c r="H23" s="26">
        <v>222</v>
      </c>
    </row>
    <row r="24" spans="1:9" x14ac:dyDescent="0.3">
      <c r="A24" s="66" t="s">
        <v>20</v>
      </c>
      <c r="B24" s="27" t="s">
        <v>16</v>
      </c>
      <c r="C24" s="26">
        <v>6531</v>
      </c>
      <c r="D24" s="26">
        <v>7616</v>
      </c>
      <c r="E24" s="8">
        <v>6385</v>
      </c>
      <c r="F24" s="8">
        <v>5768</v>
      </c>
      <c r="G24" s="26">
        <v>5946</v>
      </c>
      <c r="H24" s="26">
        <v>5748</v>
      </c>
    </row>
    <row r="25" spans="1:9" ht="21.6" x14ac:dyDescent="0.3">
      <c r="A25" s="66" t="s">
        <v>20</v>
      </c>
      <c r="B25" s="28" t="s">
        <v>17</v>
      </c>
      <c r="C25" s="26">
        <v>107</v>
      </c>
      <c r="D25" s="26">
        <v>68</v>
      </c>
      <c r="E25" s="8">
        <v>32</v>
      </c>
      <c r="F25" s="8">
        <v>86</v>
      </c>
      <c r="G25" s="26">
        <v>96</v>
      </c>
      <c r="H25" s="26">
        <v>71</v>
      </c>
    </row>
    <row r="26" spans="1:9" x14ac:dyDescent="0.3">
      <c r="A26" s="66" t="s">
        <v>20</v>
      </c>
      <c r="B26" s="29" t="s">
        <v>18</v>
      </c>
      <c r="C26" s="30">
        <v>11843</v>
      </c>
      <c r="D26" s="30">
        <v>13994</v>
      </c>
      <c r="E26" s="12">
        <v>10095</v>
      </c>
      <c r="F26" s="12">
        <v>9710</v>
      </c>
      <c r="G26" s="30">
        <v>10323</v>
      </c>
      <c r="H26" s="30">
        <v>10511</v>
      </c>
      <c r="I26" s="55"/>
    </row>
    <row r="27" spans="1:9" x14ac:dyDescent="0.3">
      <c r="A27" s="66" t="s">
        <v>20</v>
      </c>
      <c r="B27" s="20" t="s">
        <v>10</v>
      </c>
      <c r="C27" s="31">
        <f t="shared" ref="C27:H27" si="4">SUM(C22:C26)</f>
        <v>18674</v>
      </c>
      <c r="D27" s="31">
        <f t="shared" si="4"/>
        <v>21893</v>
      </c>
      <c r="E27" s="31">
        <f t="shared" si="4"/>
        <v>16749</v>
      </c>
      <c r="F27" s="31">
        <f t="shared" si="4"/>
        <v>15805</v>
      </c>
      <c r="G27" s="31">
        <f t="shared" si="4"/>
        <v>16571</v>
      </c>
      <c r="H27" s="31">
        <f t="shared" si="4"/>
        <v>16556</v>
      </c>
    </row>
    <row r="28" spans="1:9" ht="6" customHeight="1" x14ac:dyDescent="0.3">
      <c r="A28" s="16"/>
      <c r="B28" s="35"/>
      <c r="C28" s="33"/>
      <c r="D28" s="33"/>
      <c r="E28" s="33"/>
      <c r="F28" s="33"/>
      <c r="G28" s="33"/>
      <c r="H28" s="33"/>
    </row>
    <row r="29" spans="1:9" ht="12.75" customHeight="1" x14ac:dyDescent="0.3">
      <c r="A29" s="16"/>
      <c r="B29" s="20" t="s">
        <v>11</v>
      </c>
      <c r="C29" s="67">
        <f>D27/C27</f>
        <v>1.1723787083645711</v>
      </c>
      <c r="D29" s="68"/>
      <c r="E29" s="67">
        <f>F27/E27</f>
        <v>0.94363842617469695</v>
      </c>
      <c r="F29" s="68"/>
      <c r="G29" s="70">
        <f>H27/G27</f>
        <v>0.99909480417597007</v>
      </c>
      <c r="H29" s="71"/>
    </row>
    <row r="30" spans="1:9" x14ac:dyDescent="0.3">
      <c r="C30" s="22"/>
      <c r="D30" s="22"/>
      <c r="E30" s="21"/>
      <c r="F30" s="21"/>
      <c r="G30" s="22"/>
      <c r="H30" s="22"/>
    </row>
    <row r="31" spans="1:9" ht="21.6" x14ac:dyDescent="0.3">
      <c r="A31" s="66" t="s">
        <v>21</v>
      </c>
      <c r="B31" s="23" t="s">
        <v>13</v>
      </c>
      <c r="C31" s="25">
        <v>2</v>
      </c>
      <c r="D31" s="25">
        <v>1</v>
      </c>
      <c r="E31" s="24" t="s">
        <v>35</v>
      </c>
      <c r="F31" s="24">
        <v>2</v>
      </c>
      <c r="G31" s="24">
        <v>0</v>
      </c>
      <c r="H31" s="24">
        <v>0</v>
      </c>
      <c r="I31" s="56"/>
    </row>
    <row r="32" spans="1:9" x14ac:dyDescent="0.3">
      <c r="A32" s="66"/>
      <c r="B32" s="23" t="s">
        <v>15</v>
      </c>
      <c r="C32" s="26">
        <v>50</v>
      </c>
      <c r="D32" s="26">
        <v>26</v>
      </c>
      <c r="E32" s="8">
        <v>34</v>
      </c>
      <c r="F32" s="8">
        <v>29</v>
      </c>
      <c r="G32" s="26">
        <v>36</v>
      </c>
      <c r="H32" s="26">
        <v>59</v>
      </c>
    </row>
    <row r="33" spans="1:9" x14ac:dyDescent="0.3">
      <c r="A33" s="66"/>
      <c r="B33" s="27" t="s">
        <v>16</v>
      </c>
      <c r="C33" s="26">
        <v>1760</v>
      </c>
      <c r="D33" s="26">
        <v>2240</v>
      </c>
      <c r="E33" s="8">
        <v>1606</v>
      </c>
      <c r="F33" s="8">
        <v>1587</v>
      </c>
      <c r="G33" s="26">
        <v>1284</v>
      </c>
      <c r="H33" s="26">
        <v>1478</v>
      </c>
    </row>
    <row r="34" spans="1:9" ht="21.6" x14ac:dyDescent="0.3">
      <c r="A34" s="66"/>
      <c r="B34" s="28" t="s">
        <v>17</v>
      </c>
      <c r="C34" s="26">
        <v>32</v>
      </c>
      <c r="D34" s="26">
        <v>52</v>
      </c>
      <c r="E34" s="8">
        <v>23</v>
      </c>
      <c r="F34" s="8">
        <v>29</v>
      </c>
      <c r="G34" s="26">
        <v>7</v>
      </c>
      <c r="H34" s="26">
        <v>16</v>
      </c>
    </row>
    <row r="35" spans="1:9" x14ac:dyDescent="0.3">
      <c r="A35" s="66"/>
      <c r="B35" s="29" t="s">
        <v>18</v>
      </c>
      <c r="C35" s="30">
        <v>3140</v>
      </c>
      <c r="D35" s="30">
        <v>5778</v>
      </c>
      <c r="E35" s="12">
        <v>2900</v>
      </c>
      <c r="F35" s="12">
        <v>3061</v>
      </c>
      <c r="G35" s="30">
        <v>2870</v>
      </c>
      <c r="H35" s="30">
        <v>3730</v>
      </c>
    </row>
    <row r="36" spans="1:9" x14ac:dyDescent="0.3">
      <c r="A36" s="66"/>
      <c r="B36" s="20" t="s">
        <v>10</v>
      </c>
      <c r="C36" s="15">
        <f t="shared" ref="C36:D36" si="5">SUM(C31:C35)</f>
        <v>4984</v>
      </c>
      <c r="D36" s="15">
        <f t="shared" si="5"/>
        <v>8097</v>
      </c>
      <c r="E36" s="15">
        <f t="shared" ref="E36:H36" si="6">SUM(E31:E35)</f>
        <v>4563</v>
      </c>
      <c r="F36" s="15">
        <f t="shared" si="6"/>
        <v>4708</v>
      </c>
      <c r="G36" s="15">
        <f t="shared" si="6"/>
        <v>4197</v>
      </c>
      <c r="H36" s="15">
        <f t="shared" si="6"/>
        <v>5283</v>
      </c>
    </row>
    <row r="37" spans="1:9" ht="8.25" customHeight="1" x14ac:dyDescent="0.3">
      <c r="A37" s="16"/>
      <c r="B37" s="32"/>
      <c r="C37" s="34"/>
      <c r="D37" s="34"/>
      <c r="E37" s="33"/>
      <c r="F37" s="33"/>
      <c r="G37" s="34"/>
      <c r="H37" s="34"/>
    </row>
    <row r="38" spans="1:9" ht="12.75" customHeight="1" x14ac:dyDescent="0.3">
      <c r="A38" s="16"/>
      <c r="B38" s="20" t="s">
        <v>11</v>
      </c>
      <c r="C38" s="64">
        <f>D36/C36</f>
        <v>1.6245987158908508</v>
      </c>
      <c r="D38" s="65"/>
      <c r="E38" s="64">
        <f>F36/E36</f>
        <v>1.0317773394696472</v>
      </c>
      <c r="F38" s="65"/>
      <c r="G38" s="64">
        <f>H36/G36</f>
        <v>1.2587562544674769</v>
      </c>
      <c r="H38" s="65"/>
    </row>
    <row r="39" spans="1:9" ht="7.5" customHeight="1" x14ac:dyDescent="0.3">
      <c r="C39" s="22"/>
      <c r="D39" s="22"/>
      <c r="E39" s="21"/>
      <c r="F39" s="21"/>
      <c r="G39" s="22"/>
      <c r="H39" s="22"/>
    </row>
    <row r="40" spans="1:9" ht="15" customHeight="1" x14ac:dyDescent="0.3">
      <c r="A40" s="61" t="s">
        <v>22</v>
      </c>
      <c r="B40" s="23" t="s">
        <v>13</v>
      </c>
      <c r="C40" s="25">
        <v>1</v>
      </c>
      <c r="D40" s="24" t="s">
        <v>35</v>
      </c>
      <c r="E40" s="24">
        <v>1</v>
      </c>
      <c r="F40" s="24">
        <v>1</v>
      </c>
      <c r="G40" s="24">
        <v>0</v>
      </c>
      <c r="H40" s="25">
        <v>1</v>
      </c>
      <c r="I40" s="56"/>
    </row>
    <row r="41" spans="1:9" x14ac:dyDescent="0.3">
      <c r="A41" s="62"/>
      <c r="B41" s="23" t="s">
        <v>15</v>
      </c>
      <c r="C41" s="26">
        <v>92</v>
      </c>
      <c r="D41" s="26">
        <v>72</v>
      </c>
      <c r="E41" s="8">
        <v>72</v>
      </c>
      <c r="F41" s="8">
        <v>80</v>
      </c>
      <c r="G41" s="26">
        <v>66</v>
      </c>
      <c r="H41" s="26">
        <v>71</v>
      </c>
    </row>
    <row r="42" spans="1:9" x14ac:dyDescent="0.3">
      <c r="A42" s="62"/>
      <c r="B42" s="27" t="s">
        <v>16</v>
      </c>
      <c r="C42" s="26">
        <v>2687</v>
      </c>
      <c r="D42" s="26">
        <v>2839</v>
      </c>
      <c r="E42" s="8">
        <v>2406</v>
      </c>
      <c r="F42" s="8">
        <v>1769</v>
      </c>
      <c r="G42" s="26">
        <v>2799</v>
      </c>
      <c r="H42" s="26">
        <v>2119</v>
      </c>
    </row>
    <row r="43" spans="1:9" ht="21.6" x14ac:dyDescent="0.3">
      <c r="A43" s="62"/>
      <c r="B43" s="28" t="s">
        <v>17</v>
      </c>
      <c r="C43" s="26">
        <v>44</v>
      </c>
      <c r="D43" s="26">
        <v>31</v>
      </c>
      <c r="E43" s="8">
        <v>47</v>
      </c>
      <c r="F43" s="8">
        <v>38</v>
      </c>
      <c r="G43" s="26">
        <v>52</v>
      </c>
      <c r="H43" s="26">
        <v>51</v>
      </c>
    </row>
    <row r="44" spans="1:9" x14ac:dyDescent="0.3">
      <c r="A44" s="62"/>
      <c r="B44" s="29" t="s">
        <v>18</v>
      </c>
      <c r="C44" s="30">
        <v>4087</v>
      </c>
      <c r="D44" s="30">
        <v>4037</v>
      </c>
      <c r="E44" s="12">
        <v>4743</v>
      </c>
      <c r="F44" s="12">
        <v>4133</v>
      </c>
      <c r="G44" s="30">
        <v>5350</v>
      </c>
      <c r="H44" s="30">
        <v>5566</v>
      </c>
    </row>
    <row r="45" spans="1:9" x14ac:dyDescent="0.3">
      <c r="A45" s="63"/>
      <c r="B45" s="20" t="s">
        <v>10</v>
      </c>
      <c r="C45" s="31">
        <f t="shared" ref="C45:D45" si="7">SUM(C40:C44)</f>
        <v>6911</v>
      </c>
      <c r="D45" s="31">
        <f t="shared" si="7"/>
        <v>6979</v>
      </c>
      <c r="E45" s="31">
        <f t="shared" ref="E45:H45" si="8">SUM(E40:E44)</f>
        <v>7269</v>
      </c>
      <c r="F45" s="31">
        <f t="shared" si="8"/>
        <v>6021</v>
      </c>
      <c r="G45" s="31">
        <f t="shared" si="8"/>
        <v>8267</v>
      </c>
      <c r="H45" s="31">
        <f t="shared" si="8"/>
        <v>7808</v>
      </c>
    </row>
    <row r="46" spans="1:9" ht="7.5" customHeight="1" x14ac:dyDescent="0.3">
      <c r="A46" s="16"/>
      <c r="B46" s="32"/>
      <c r="C46" s="33"/>
      <c r="D46" s="33"/>
      <c r="E46" s="33"/>
      <c r="F46" s="33"/>
      <c r="G46" s="33"/>
      <c r="H46" s="33"/>
    </row>
    <row r="47" spans="1:9" x14ac:dyDescent="0.3">
      <c r="A47" s="16"/>
      <c r="B47" s="20" t="s">
        <v>11</v>
      </c>
      <c r="C47" s="67">
        <f>D45/C45</f>
        <v>1.0098393864853132</v>
      </c>
      <c r="D47" s="68"/>
      <c r="E47" s="67">
        <f>F45/E45</f>
        <v>0.82831200990507636</v>
      </c>
      <c r="F47" s="68"/>
      <c r="G47" s="64">
        <f>H45/G45</f>
        <v>0.94447804524011125</v>
      </c>
      <c r="H47" s="65"/>
    </row>
    <row r="48" spans="1:9" x14ac:dyDescent="0.3">
      <c r="C48" s="22"/>
      <c r="D48" s="22"/>
      <c r="E48" s="21"/>
      <c r="F48" s="21"/>
      <c r="G48" s="22"/>
      <c r="H48" s="22"/>
    </row>
    <row r="49" spans="1:9" ht="17.25" customHeight="1" x14ac:dyDescent="0.3">
      <c r="A49" s="66" t="s">
        <v>23</v>
      </c>
      <c r="B49" s="23" t="s">
        <v>13</v>
      </c>
      <c r="C49" s="26">
        <v>0</v>
      </c>
      <c r="D49" s="26">
        <v>3</v>
      </c>
      <c r="E49" s="24" t="s">
        <v>35</v>
      </c>
      <c r="F49" s="24" t="s">
        <v>35</v>
      </c>
      <c r="G49" s="24">
        <v>0</v>
      </c>
      <c r="H49" s="24">
        <v>0</v>
      </c>
      <c r="I49" s="56"/>
    </row>
    <row r="50" spans="1:9" x14ac:dyDescent="0.3">
      <c r="A50" s="66"/>
      <c r="B50" s="23" t="s">
        <v>15</v>
      </c>
      <c r="C50" s="26">
        <v>90</v>
      </c>
      <c r="D50" s="26">
        <v>66</v>
      </c>
      <c r="E50" s="8">
        <v>50</v>
      </c>
      <c r="F50" s="8">
        <v>62</v>
      </c>
      <c r="G50" s="26">
        <v>86</v>
      </c>
      <c r="H50" s="26">
        <v>91</v>
      </c>
    </row>
    <row r="51" spans="1:9" x14ac:dyDescent="0.3">
      <c r="A51" s="66" t="s">
        <v>24</v>
      </c>
      <c r="B51" s="27" t="s">
        <v>16</v>
      </c>
      <c r="C51" s="26">
        <v>2661</v>
      </c>
      <c r="D51" s="26">
        <v>2333</v>
      </c>
      <c r="E51" s="8">
        <v>2096</v>
      </c>
      <c r="F51" s="8">
        <v>1825</v>
      </c>
      <c r="G51" s="26">
        <v>2099</v>
      </c>
      <c r="H51" s="26">
        <v>2268</v>
      </c>
    </row>
    <row r="52" spans="1:9" ht="21.6" x14ac:dyDescent="0.3">
      <c r="A52" s="66" t="s">
        <v>24</v>
      </c>
      <c r="B52" s="28" t="s">
        <v>17</v>
      </c>
      <c r="C52" s="26">
        <v>24</v>
      </c>
      <c r="D52" s="26">
        <v>34</v>
      </c>
      <c r="E52" s="8">
        <v>18</v>
      </c>
      <c r="F52" s="8">
        <v>20</v>
      </c>
      <c r="G52" s="26">
        <v>22</v>
      </c>
      <c r="H52" s="26">
        <v>26</v>
      </c>
    </row>
    <row r="53" spans="1:9" x14ac:dyDescent="0.3">
      <c r="A53" s="66" t="s">
        <v>24</v>
      </c>
      <c r="B53" s="29" t="s">
        <v>18</v>
      </c>
      <c r="C53" s="30">
        <v>4968</v>
      </c>
      <c r="D53" s="30">
        <v>6608</v>
      </c>
      <c r="E53" s="12">
        <v>4491</v>
      </c>
      <c r="F53" s="12">
        <v>5546</v>
      </c>
      <c r="G53" s="30">
        <v>5587</v>
      </c>
      <c r="H53" s="30">
        <v>4863</v>
      </c>
    </row>
    <row r="54" spans="1:9" x14ac:dyDescent="0.3">
      <c r="A54" s="66" t="s">
        <v>24</v>
      </c>
      <c r="B54" s="20" t="s">
        <v>10</v>
      </c>
      <c r="C54" s="31">
        <f t="shared" ref="C54:H54" si="9">SUM(C49:C53)</f>
        <v>7743</v>
      </c>
      <c r="D54" s="31">
        <f t="shared" si="9"/>
        <v>9044</v>
      </c>
      <c r="E54" s="31">
        <f t="shared" si="9"/>
        <v>6655</v>
      </c>
      <c r="F54" s="31">
        <f t="shared" si="9"/>
        <v>7453</v>
      </c>
      <c r="G54" s="31">
        <f t="shared" si="9"/>
        <v>7794</v>
      </c>
      <c r="H54" s="31">
        <f t="shared" si="9"/>
        <v>7248</v>
      </c>
    </row>
    <row r="55" spans="1:9" ht="7.5" customHeight="1" x14ac:dyDescent="0.3">
      <c r="A55" s="16"/>
      <c r="B55" s="32"/>
      <c r="C55" s="33"/>
      <c r="D55" s="33"/>
      <c r="E55" s="33"/>
      <c r="F55" s="33"/>
      <c r="G55" s="33"/>
      <c r="H55" s="33"/>
    </row>
    <row r="56" spans="1:9" x14ac:dyDescent="0.3">
      <c r="A56" s="16"/>
      <c r="B56" s="20" t="s">
        <v>11</v>
      </c>
      <c r="C56" s="67">
        <f>D54/C54</f>
        <v>1.1680227302079298</v>
      </c>
      <c r="D56" s="68"/>
      <c r="E56" s="64">
        <f>F54/E54</f>
        <v>1.1199098422238918</v>
      </c>
      <c r="F56" s="65"/>
      <c r="G56" s="64">
        <f>H54/G54</f>
        <v>0.92994611239414937</v>
      </c>
      <c r="H56" s="65"/>
    </row>
    <row r="57" spans="1:9" x14ac:dyDescent="0.3">
      <c r="C57" s="22"/>
      <c r="D57" s="22"/>
      <c r="E57" s="21"/>
      <c r="F57" s="21"/>
      <c r="G57" s="22"/>
      <c r="H57" s="22"/>
    </row>
    <row r="58" spans="1:9" x14ac:dyDescent="0.3">
      <c r="A58" s="66" t="s">
        <v>25</v>
      </c>
      <c r="B58" s="23" t="s">
        <v>13</v>
      </c>
      <c r="C58" s="26">
        <v>1</v>
      </c>
      <c r="D58" s="26">
        <v>1</v>
      </c>
      <c r="E58" s="8">
        <v>1</v>
      </c>
      <c r="F58" s="8">
        <v>1</v>
      </c>
      <c r="G58" s="24">
        <v>0</v>
      </c>
      <c r="H58" s="24">
        <v>0</v>
      </c>
    </row>
    <row r="59" spans="1:9" x14ac:dyDescent="0.3">
      <c r="A59" s="66"/>
      <c r="B59" s="36" t="s">
        <v>15</v>
      </c>
      <c r="C59" s="26">
        <v>59</v>
      </c>
      <c r="D59" s="26">
        <v>81</v>
      </c>
      <c r="E59" s="8">
        <v>58</v>
      </c>
      <c r="F59" s="8">
        <v>77</v>
      </c>
      <c r="G59" s="26">
        <v>73</v>
      </c>
      <c r="H59" s="26">
        <v>50</v>
      </c>
    </row>
    <row r="60" spans="1:9" x14ac:dyDescent="0.3">
      <c r="A60" s="66"/>
      <c r="B60" s="27" t="s">
        <v>16</v>
      </c>
      <c r="C60" s="26">
        <v>2366</v>
      </c>
      <c r="D60" s="26">
        <v>2427</v>
      </c>
      <c r="E60" s="8">
        <v>2989</v>
      </c>
      <c r="F60" s="8">
        <v>1892</v>
      </c>
      <c r="G60" s="26">
        <v>2463</v>
      </c>
      <c r="H60" s="26">
        <v>2459</v>
      </c>
    </row>
    <row r="61" spans="1:9" ht="21.6" x14ac:dyDescent="0.3">
      <c r="A61" s="66"/>
      <c r="B61" s="28" t="s">
        <v>17</v>
      </c>
      <c r="C61" s="26">
        <v>24</v>
      </c>
      <c r="D61" s="26">
        <v>41</v>
      </c>
      <c r="E61" s="8">
        <v>19</v>
      </c>
      <c r="F61" s="8">
        <v>26</v>
      </c>
      <c r="G61" s="26">
        <v>15</v>
      </c>
      <c r="H61" s="26">
        <v>11</v>
      </c>
    </row>
    <row r="62" spans="1:9" x14ac:dyDescent="0.3">
      <c r="A62" s="66"/>
      <c r="B62" s="29" t="s">
        <v>18</v>
      </c>
      <c r="C62" s="30">
        <v>7433</v>
      </c>
      <c r="D62" s="30">
        <v>6294</v>
      </c>
      <c r="E62" s="12">
        <v>8416</v>
      </c>
      <c r="F62" s="12">
        <v>9278</v>
      </c>
      <c r="G62" s="30">
        <v>7318</v>
      </c>
      <c r="H62" s="30">
        <v>8140</v>
      </c>
    </row>
    <row r="63" spans="1:9" x14ac:dyDescent="0.3">
      <c r="A63" s="66"/>
      <c r="B63" s="20" t="s">
        <v>10</v>
      </c>
      <c r="C63" s="15">
        <f t="shared" ref="C63:D63" si="10">SUM(C58:C62)</f>
        <v>9883</v>
      </c>
      <c r="D63" s="15">
        <f t="shared" si="10"/>
        <v>8844</v>
      </c>
      <c r="E63" s="15">
        <f t="shared" ref="E63:H63" si="11">SUM(E58:E62)</f>
        <v>11483</v>
      </c>
      <c r="F63" s="15">
        <f t="shared" si="11"/>
        <v>11274</v>
      </c>
      <c r="G63" s="15">
        <f t="shared" si="11"/>
        <v>9869</v>
      </c>
      <c r="H63" s="15">
        <f t="shared" si="11"/>
        <v>10660</v>
      </c>
    </row>
    <row r="64" spans="1:9" ht="7.5" customHeight="1" x14ac:dyDescent="0.3">
      <c r="A64" s="16"/>
      <c r="B64" s="32"/>
      <c r="C64" s="34"/>
      <c r="D64" s="34"/>
      <c r="E64" s="33"/>
      <c r="F64" s="33"/>
      <c r="G64" s="34"/>
      <c r="H64" s="34"/>
    </row>
    <row r="65" spans="1:8" x14ac:dyDescent="0.3">
      <c r="A65" s="16"/>
      <c r="B65" s="20" t="s">
        <v>11</v>
      </c>
      <c r="C65" s="64">
        <f>D63/C63</f>
        <v>0.89486997875139129</v>
      </c>
      <c r="D65" s="65"/>
      <c r="E65" s="64">
        <f>F63/E63</f>
        <v>0.98179918139858924</v>
      </c>
      <c r="F65" s="65"/>
      <c r="G65" s="64">
        <f>H63/G63</f>
        <v>1.080149964535414</v>
      </c>
      <c r="H65" s="65"/>
    </row>
    <row r="66" spans="1:8" x14ac:dyDescent="0.3">
      <c r="C66" s="22"/>
      <c r="D66" s="22"/>
      <c r="E66" s="21"/>
      <c r="F66" s="21"/>
      <c r="G66" s="22"/>
      <c r="H66" s="22"/>
    </row>
    <row r="67" spans="1:8" ht="14.4" customHeight="1" x14ac:dyDescent="0.3">
      <c r="A67" s="61" t="s">
        <v>26</v>
      </c>
      <c r="B67" s="23" t="s">
        <v>15</v>
      </c>
      <c r="C67" s="11">
        <v>63</v>
      </c>
      <c r="D67" s="11">
        <v>100</v>
      </c>
      <c r="E67" s="9">
        <v>58</v>
      </c>
      <c r="F67" s="9">
        <v>76</v>
      </c>
      <c r="G67" s="11">
        <v>73</v>
      </c>
      <c r="H67" s="11">
        <v>67</v>
      </c>
    </row>
    <row r="68" spans="1:8" ht="14.4" customHeight="1" x14ac:dyDescent="0.3">
      <c r="A68" s="62"/>
      <c r="B68" s="37" t="s">
        <v>16</v>
      </c>
      <c r="C68" s="39">
        <v>2233</v>
      </c>
      <c r="D68" s="39">
        <v>2614</v>
      </c>
      <c r="E68" s="38">
        <v>2004</v>
      </c>
      <c r="F68" s="38">
        <v>1555</v>
      </c>
      <c r="G68" s="39">
        <v>1706</v>
      </c>
      <c r="H68" s="39">
        <v>1393</v>
      </c>
    </row>
    <row r="69" spans="1:8" ht="25.2" customHeight="1" x14ac:dyDescent="0.3">
      <c r="A69" s="62"/>
      <c r="B69" s="28" t="s">
        <v>17</v>
      </c>
      <c r="C69" s="26">
        <v>42</v>
      </c>
      <c r="D69" s="26">
        <v>58</v>
      </c>
      <c r="E69" s="8">
        <v>37</v>
      </c>
      <c r="F69" s="8">
        <v>23</v>
      </c>
      <c r="G69" s="26">
        <v>27</v>
      </c>
      <c r="H69" s="26">
        <v>24</v>
      </c>
    </row>
    <row r="70" spans="1:8" ht="14.4" customHeight="1" x14ac:dyDescent="0.3">
      <c r="A70" s="62"/>
      <c r="B70" s="29" t="s">
        <v>18</v>
      </c>
      <c r="C70" s="30">
        <v>4300</v>
      </c>
      <c r="D70" s="30">
        <v>3847</v>
      </c>
      <c r="E70" s="12">
        <v>3731</v>
      </c>
      <c r="F70" s="12">
        <v>3510</v>
      </c>
      <c r="G70" s="30">
        <v>3696</v>
      </c>
      <c r="H70" s="30">
        <v>3589</v>
      </c>
    </row>
    <row r="71" spans="1:8" ht="14.4" customHeight="1" x14ac:dyDescent="0.3">
      <c r="A71" s="63"/>
      <c r="B71" s="20" t="s">
        <v>10</v>
      </c>
      <c r="C71" s="15">
        <f t="shared" ref="C71:D71" si="12">SUM(C67:C70)</f>
        <v>6638</v>
      </c>
      <c r="D71" s="15">
        <f t="shared" si="12"/>
        <v>6619</v>
      </c>
      <c r="E71" s="15">
        <f>SUM(E67:E70)</f>
        <v>5830</v>
      </c>
      <c r="F71" s="15">
        <f>SUM(F67:F70)</f>
        <v>5164</v>
      </c>
      <c r="G71" s="15">
        <f>SUM(G67:G70)</f>
        <v>5502</v>
      </c>
      <c r="H71" s="15">
        <f>SUM(H67:H70)</f>
        <v>5073</v>
      </c>
    </row>
    <row r="72" spans="1:8" ht="7.5" customHeight="1" x14ac:dyDescent="0.3">
      <c r="A72" s="16"/>
      <c r="B72" s="32"/>
      <c r="C72" s="34"/>
      <c r="D72" s="34"/>
      <c r="E72" s="34"/>
      <c r="F72" s="34"/>
      <c r="G72" s="34"/>
      <c r="H72" s="34"/>
    </row>
    <row r="73" spans="1:8" x14ac:dyDescent="0.3">
      <c r="A73" s="16"/>
      <c r="B73" s="20" t="s">
        <v>11</v>
      </c>
      <c r="C73" s="64">
        <f>D71/C71</f>
        <v>0.99713769207592651</v>
      </c>
      <c r="D73" s="65"/>
      <c r="E73" s="64">
        <f>F71/E71</f>
        <v>0.88576329331046311</v>
      </c>
      <c r="F73" s="65"/>
      <c r="G73" s="64">
        <f>H71/G71</f>
        <v>0.92202835332606325</v>
      </c>
      <c r="H73" s="65"/>
    </row>
    <row r="74" spans="1:8" x14ac:dyDescent="0.3">
      <c r="C74" s="22"/>
      <c r="D74" s="22"/>
      <c r="E74" s="21"/>
      <c r="F74" s="21"/>
      <c r="G74" s="22"/>
      <c r="H74" s="22"/>
    </row>
    <row r="75" spans="1:8" ht="12.75" customHeight="1" x14ac:dyDescent="0.3">
      <c r="A75" s="61" t="s">
        <v>27</v>
      </c>
      <c r="B75" s="23" t="s">
        <v>15</v>
      </c>
      <c r="C75" s="11">
        <v>77</v>
      </c>
      <c r="D75" s="11">
        <v>43</v>
      </c>
      <c r="E75" s="9">
        <v>69</v>
      </c>
      <c r="F75" s="9">
        <v>49</v>
      </c>
      <c r="G75" s="57">
        <v>91</v>
      </c>
      <c r="H75" s="58">
        <v>73</v>
      </c>
    </row>
    <row r="76" spans="1:8" x14ac:dyDescent="0.3">
      <c r="A76" s="62"/>
      <c r="B76" s="37" t="s">
        <v>16</v>
      </c>
      <c r="C76" s="39">
        <v>2952</v>
      </c>
      <c r="D76" s="39">
        <v>4146</v>
      </c>
      <c r="E76" s="38">
        <v>3124</v>
      </c>
      <c r="F76" s="38">
        <v>2127</v>
      </c>
      <c r="G76" s="26">
        <v>3582</v>
      </c>
      <c r="H76" s="26">
        <v>1930</v>
      </c>
    </row>
    <row r="77" spans="1:8" ht="21.6" x14ac:dyDescent="0.3">
      <c r="A77" s="62"/>
      <c r="B77" s="28" t="s">
        <v>17</v>
      </c>
      <c r="C77" s="26">
        <v>10</v>
      </c>
      <c r="D77" s="26">
        <v>20</v>
      </c>
      <c r="E77" s="8">
        <v>18</v>
      </c>
      <c r="F77" s="8">
        <v>15</v>
      </c>
      <c r="G77" s="26">
        <v>17</v>
      </c>
      <c r="H77" s="26">
        <v>7</v>
      </c>
    </row>
    <row r="78" spans="1:8" x14ac:dyDescent="0.3">
      <c r="A78" s="62"/>
      <c r="B78" s="29" t="s">
        <v>18</v>
      </c>
      <c r="C78" s="30">
        <v>5084</v>
      </c>
      <c r="D78" s="30">
        <v>6301</v>
      </c>
      <c r="E78" s="12">
        <v>5850</v>
      </c>
      <c r="F78" s="12">
        <v>5309</v>
      </c>
      <c r="G78" s="30">
        <v>4445</v>
      </c>
      <c r="H78" s="30">
        <v>2569</v>
      </c>
    </row>
    <row r="79" spans="1:8" x14ac:dyDescent="0.3">
      <c r="A79" s="63"/>
      <c r="B79" s="20" t="s">
        <v>10</v>
      </c>
      <c r="C79" s="15">
        <f t="shared" ref="C79:H79" si="13">SUM(C75:C78)</f>
        <v>8123</v>
      </c>
      <c r="D79" s="15">
        <f t="shared" si="13"/>
        <v>10510</v>
      </c>
      <c r="E79" s="15">
        <f t="shared" si="13"/>
        <v>9061</v>
      </c>
      <c r="F79" s="15">
        <f t="shared" si="13"/>
        <v>7500</v>
      </c>
      <c r="G79" s="15">
        <f t="shared" si="13"/>
        <v>8135</v>
      </c>
      <c r="H79" s="15">
        <f t="shared" si="13"/>
        <v>4579</v>
      </c>
    </row>
    <row r="80" spans="1:8" ht="7.5" customHeight="1" x14ac:dyDescent="0.3">
      <c r="A80" s="16"/>
      <c r="B80" s="32"/>
      <c r="C80" s="34"/>
      <c r="D80" s="34"/>
      <c r="E80" s="34"/>
      <c r="F80" s="34"/>
      <c r="G80" s="34"/>
      <c r="H80" s="34"/>
    </row>
    <row r="81" spans="1:8" x14ac:dyDescent="0.3">
      <c r="A81" s="16"/>
      <c r="B81" s="20" t="s">
        <v>11</v>
      </c>
      <c r="C81" s="64">
        <f>D79/C79</f>
        <v>1.2938569494029299</v>
      </c>
      <c r="D81" s="65"/>
      <c r="E81" s="64">
        <f>F79/E79</f>
        <v>0.8277232093587904</v>
      </c>
      <c r="F81" s="65"/>
      <c r="G81" s="64">
        <f>H79/G79</f>
        <v>0.56287645974185618</v>
      </c>
      <c r="H81" s="65"/>
    </row>
    <row r="83" spans="1:8" ht="12.75" customHeight="1" x14ac:dyDescent="0.3">
      <c r="A83" s="66" t="s">
        <v>28</v>
      </c>
      <c r="B83" s="23" t="s">
        <v>13</v>
      </c>
      <c r="C83" s="24" t="s">
        <v>35</v>
      </c>
      <c r="D83" s="24" t="s">
        <v>35</v>
      </c>
      <c r="E83" s="24">
        <v>0</v>
      </c>
      <c r="F83" s="24">
        <v>0</v>
      </c>
      <c r="G83" s="24">
        <v>0</v>
      </c>
      <c r="H83" s="24">
        <v>0</v>
      </c>
    </row>
    <row r="84" spans="1:8" x14ac:dyDescent="0.3">
      <c r="A84" s="66"/>
      <c r="B84" s="36" t="s">
        <v>15</v>
      </c>
      <c r="C84" s="26">
        <v>62</v>
      </c>
      <c r="D84" s="26">
        <v>58</v>
      </c>
      <c r="E84" s="8">
        <v>64</v>
      </c>
      <c r="F84" s="8">
        <v>47</v>
      </c>
      <c r="G84" s="26">
        <v>49</v>
      </c>
      <c r="H84" s="26">
        <v>75</v>
      </c>
    </row>
    <row r="85" spans="1:8" x14ac:dyDescent="0.3">
      <c r="A85" s="66"/>
      <c r="B85" s="27" t="s">
        <v>16</v>
      </c>
      <c r="C85" s="26">
        <v>958</v>
      </c>
      <c r="D85" s="26">
        <v>1350</v>
      </c>
      <c r="E85" s="8">
        <v>1100</v>
      </c>
      <c r="F85" s="8">
        <v>1044</v>
      </c>
      <c r="G85" s="26">
        <v>1021</v>
      </c>
      <c r="H85" s="26">
        <v>1183</v>
      </c>
    </row>
    <row r="86" spans="1:8" ht="21.6" x14ac:dyDescent="0.3">
      <c r="A86" s="66"/>
      <c r="B86" s="28" t="s">
        <v>17</v>
      </c>
      <c r="C86" s="26">
        <v>14</v>
      </c>
      <c r="D86" s="26">
        <v>24</v>
      </c>
      <c r="E86" s="8">
        <v>5</v>
      </c>
      <c r="F86" s="8">
        <v>8</v>
      </c>
      <c r="G86" s="26">
        <v>12</v>
      </c>
      <c r="H86" s="26">
        <v>9</v>
      </c>
    </row>
    <row r="87" spans="1:8" x14ac:dyDescent="0.3">
      <c r="A87" s="66"/>
      <c r="B87" s="29" t="s">
        <v>18</v>
      </c>
      <c r="C87" s="30">
        <v>3562</v>
      </c>
      <c r="D87" s="30">
        <v>4197</v>
      </c>
      <c r="E87" s="12">
        <v>2333</v>
      </c>
      <c r="F87" s="12">
        <v>3552</v>
      </c>
      <c r="G87" s="30">
        <v>3757</v>
      </c>
      <c r="H87" s="30">
        <v>4256</v>
      </c>
    </row>
    <row r="88" spans="1:8" x14ac:dyDescent="0.3">
      <c r="A88" s="66"/>
      <c r="B88" s="20" t="s">
        <v>10</v>
      </c>
      <c r="C88" s="15">
        <f>SUM(C83:C87)</f>
        <v>4596</v>
      </c>
      <c r="D88" s="15">
        <f t="shared" ref="D88:H88" si="14">SUM(D83:D87)</f>
        <v>5629</v>
      </c>
      <c r="E88" s="15">
        <f>SUM(E83:E87)</f>
        <v>3502</v>
      </c>
      <c r="F88" s="15">
        <f t="shared" si="14"/>
        <v>4651</v>
      </c>
      <c r="G88" s="15">
        <f>SUM(G83:G87)</f>
        <v>4839</v>
      </c>
      <c r="H88" s="15">
        <f t="shared" si="14"/>
        <v>5523</v>
      </c>
    </row>
    <row r="89" spans="1:8" ht="7.5" customHeight="1" x14ac:dyDescent="0.3">
      <c r="A89" s="16"/>
      <c r="B89" s="32"/>
      <c r="C89" s="33"/>
      <c r="D89" s="33"/>
      <c r="E89" s="33"/>
      <c r="F89" s="33"/>
      <c r="G89" s="33"/>
      <c r="H89" s="33"/>
    </row>
    <row r="90" spans="1:8" x14ac:dyDescent="0.3">
      <c r="A90" s="16"/>
      <c r="B90" s="20" t="s">
        <v>11</v>
      </c>
      <c r="C90" s="64">
        <f>D88/C88</f>
        <v>1.2247606614447346</v>
      </c>
      <c r="D90" s="65"/>
      <c r="E90" s="64">
        <f>F88/E88</f>
        <v>1.3280982295830954</v>
      </c>
      <c r="F90" s="65"/>
      <c r="G90" s="64">
        <f>H88/G88</f>
        <v>1.1413515189088654</v>
      </c>
      <c r="H90" s="65"/>
    </row>
    <row r="92" spans="1:8" x14ac:dyDescent="0.3">
      <c r="A92" s="60"/>
      <c r="B92" s="60"/>
    </row>
    <row r="93" spans="1:8" ht="27" customHeight="1" x14ac:dyDescent="0.3">
      <c r="A93" s="60"/>
      <c r="B93" s="60"/>
    </row>
    <row r="94" spans="1:8" ht="28.2" customHeight="1" x14ac:dyDescent="0.3">
      <c r="A94" s="60" t="s">
        <v>29</v>
      </c>
      <c r="B94" s="60"/>
      <c r="C94" s="60"/>
      <c r="D94" s="60"/>
      <c r="E94" s="60"/>
      <c r="F94" s="60"/>
      <c r="G94" s="60"/>
    </row>
  </sheetData>
  <mergeCells count="43">
    <mergeCell ref="G56:H56"/>
    <mergeCell ref="G65:H65"/>
    <mergeCell ref="G73:H73"/>
    <mergeCell ref="G81:H81"/>
    <mergeCell ref="G90:H90"/>
    <mergeCell ref="G11:H11"/>
    <mergeCell ref="G20:H20"/>
    <mergeCell ref="G29:H29"/>
    <mergeCell ref="G38:H38"/>
    <mergeCell ref="G47:H47"/>
    <mergeCell ref="E56:F56"/>
    <mergeCell ref="E65:F65"/>
    <mergeCell ref="E73:F73"/>
    <mergeCell ref="E81:F81"/>
    <mergeCell ref="E90:F90"/>
    <mergeCell ref="E11:F11"/>
    <mergeCell ref="E20:F20"/>
    <mergeCell ref="E29:F29"/>
    <mergeCell ref="E38:F38"/>
    <mergeCell ref="E47:F47"/>
    <mergeCell ref="C38:D38"/>
    <mergeCell ref="A6:A9"/>
    <mergeCell ref="C11:D11"/>
    <mergeCell ref="A13:A18"/>
    <mergeCell ref="C20:D20"/>
    <mergeCell ref="A22:A27"/>
    <mergeCell ref="C29:D29"/>
    <mergeCell ref="A31:A36"/>
    <mergeCell ref="C73:D73"/>
    <mergeCell ref="A40:A45"/>
    <mergeCell ref="C47:D47"/>
    <mergeCell ref="A49:A54"/>
    <mergeCell ref="C56:D56"/>
    <mergeCell ref="A58:A63"/>
    <mergeCell ref="C65:D65"/>
    <mergeCell ref="A67:A71"/>
    <mergeCell ref="A94:G94"/>
    <mergeCell ref="A93:B93"/>
    <mergeCell ref="A75:A79"/>
    <mergeCell ref="C81:D81"/>
    <mergeCell ref="A83:A88"/>
    <mergeCell ref="C90:D90"/>
    <mergeCell ref="A92:B92"/>
  </mergeCells>
  <conditionalFormatting sqref="C11:D11">
    <cfRule type="cellIs" dxfId="106" priority="190" operator="greaterThan">
      <formula>1</formula>
    </cfRule>
    <cfRule type="cellIs" dxfId="105" priority="209" operator="lessThan">
      <formula>1</formula>
    </cfRule>
  </conditionalFormatting>
  <conditionalFormatting sqref="C73:D73">
    <cfRule type="cellIs" dxfId="104" priority="194" operator="lessThan">
      <formula>1</formula>
    </cfRule>
    <cfRule type="cellIs" dxfId="103" priority="195" operator="lessThan">
      <formula>0.99</formula>
    </cfRule>
    <cfRule type="cellIs" dxfId="102" priority="196" operator="greaterThan">
      <formula>1</formula>
    </cfRule>
  </conditionalFormatting>
  <conditionalFormatting sqref="C81:D81">
    <cfRule type="cellIs" dxfId="101" priority="191" operator="lessThan">
      <formula>1</formula>
    </cfRule>
    <cfRule type="cellIs" dxfId="100" priority="192" operator="lessThan">
      <formula>0.99</formula>
    </cfRule>
    <cfRule type="cellIs" dxfId="99" priority="193" operator="greaterThan">
      <formula>1</formula>
    </cfRule>
  </conditionalFormatting>
  <conditionalFormatting sqref="C38:D38">
    <cfRule type="cellIs" dxfId="98" priority="187" operator="lessThan">
      <formula>1</formula>
    </cfRule>
    <cfRule type="cellIs" dxfId="97" priority="188" operator="lessThan">
      <formula>0.99</formula>
    </cfRule>
    <cfRule type="cellIs" dxfId="96" priority="189" operator="greaterThan">
      <formula>1</formula>
    </cfRule>
  </conditionalFormatting>
  <conditionalFormatting sqref="C65:D65">
    <cfRule type="cellIs" dxfId="95" priority="184" operator="lessThan">
      <formula>1</formula>
    </cfRule>
    <cfRule type="cellIs" dxfId="94" priority="185" operator="lessThan">
      <formula>0.99</formula>
    </cfRule>
    <cfRule type="cellIs" dxfId="93" priority="186" operator="greaterThan">
      <formula>1</formula>
    </cfRule>
  </conditionalFormatting>
  <conditionalFormatting sqref="E11:F11">
    <cfRule type="cellIs" dxfId="92" priority="131" operator="greaterThan">
      <formula>1</formula>
    </cfRule>
    <cfRule type="cellIs" dxfId="91" priority="150" operator="lessThan">
      <formula>1</formula>
    </cfRule>
  </conditionalFormatting>
  <conditionalFormatting sqref="E38:F38">
    <cfRule type="cellIs" dxfId="90" priority="128" operator="lessThan">
      <formula>1</formula>
    </cfRule>
    <cfRule type="cellIs" dxfId="89" priority="129" operator="lessThan">
      <formula>0.99</formula>
    </cfRule>
    <cfRule type="cellIs" dxfId="88" priority="130" operator="greaterThan">
      <formula>1</formula>
    </cfRule>
  </conditionalFormatting>
  <conditionalFormatting sqref="E65:F65">
    <cfRule type="cellIs" dxfId="87" priority="125" operator="lessThan">
      <formula>1</formula>
    </cfRule>
    <cfRule type="cellIs" dxfId="86" priority="126" operator="lessThan">
      <formula>0.99</formula>
    </cfRule>
    <cfRule type="cellIs" dxfId="85" priority="127" operator="greaterThan">
      <formula>1</formula>
    </cfRule>
  </conditionalFormatting>
  <conditionalFormatting sqref="C20:D20">
    <cfRule type="cellIs" dxfId="84" priority="119" operator="lessThan">
      <formula>1</formula>
    </cfRule>
    <cfRule type="cellIs" dxfId="83" priority="120" operator="lessThan">
      <formula>0.99</formula>
    </cfRule>
    <cfRule type="cellIs" dxfId="82" priority="121" operator="greaterThan">
      <formula>1</formula>
    </cfRule>
  </conditionalFormatting>
  <conditionalFormatting sqref="C29:D29">
    <cfRule type="cellIs" dxfId="81" priority="116" operator="lessThan">
      <formula>1</formula>
    </cfRule>
    <cfRule type="cellIs" dxfId="80" priority="117" operator="lessThan">
      <formula>0.99</formula>
    </cfRule>
    <cfRule type="cellIs" dxfId="79" priority="118" operator="greaterThan">
      <formula>1</formula>
    </cfRule>
  </conditionalFormatting>
  <conditionalFormatting sqref="C47:D47">
    <cfRule type="cellIs" dxfId="78" priority="113" operator="lessThan">
      <formula>1</formula>
    </cfRule>
    <cfRule type="cellIs" dxfId="77" priority="114" operator="lessThan">
      <formula>0.99</formula>
    </cfRule>
    <cfRule type="cellIs" dxfId="76" priority="115" operator="greaterThan">
      <formula>1</formula>
    </cfRule>
  </conditionalFormatting>
  <conditionalFormatting sqref="C56:D56">
    <cfRule type="cellIs" dxfId="75" priority="110" operator="lessThan">
      <formula>1</formula>
    </cfRule>
    <cfRule type="cellIs" dxfId="74" priority="111" operator="lessThan">
      <formula>0.99</formula>
    </cfRule>
    <cfRule type="cellIs" dxfId="73" priority="112" operator="greaterThan">
      <formula>1</formula>
    </cfRule>
  </conditionalFormatting>
  <conditionalFormatting sqref="C90:D90">
    <cfRule type="cellIs" dxfId="72" priority="107" operator="lessThan">
      <formula>1</formula>
    </cfRule>
    <cfRule type="cellIs" dxfId="71" priority="108" operator="lessThan">
      <formula>0.99</formula>
    </cfRule>
    <cfRule type="cellIs" dxfId="70" priority="109" operator="greaterThan">
      <formula>1</formula>
    </cfRule>
  </conditionalFormatting>
  <conditionalFormatting sqref="E47:F47">
    <cfRule type="cellIs" dxfId="69" priority="101" operator="lessThan">
      <formula>1</formula>
    </cfRule>
    <cfRule type="cellIs" dxfId="68" priority="102" operator="lessThan">
      <formula>0.99</formula>
    </cfRule>
    <cfRule type="cellIs" dxfId="67" priority="103" operator="greaterThan">
      <formula>1</formula>
    </cfRule>
  </conditionalFormatting>
  <conditionalFormatting sqref="E29:F29">
    <cfRule type="cellIs" dxfId="66" priority="83" operator="lessThan">
      <formula>1</formula>
    </cfRule>
    <cfRule type="cellIs" dxfId="65" priority="84" operator="lessThan">
      <formula>0.99</formula>
    </cfRule>
    <cfRule type="cellIs" dxfId="64" priority="85" operator="greaterThan">
      <formula>1</formula>
    </cfRule>
  </conditionalFormatting>
  <conditionalFormatting sqref="E81:F81">
    <cfRule type="cellIs" dxfId="63" priority="80" operator="lessThan">
      <formula>1</formula>
    </cfRule>
    <cfRule type="cellIs" dxfId="62" priority="81" operator="lessThan">
      <formula>0.99</formula>
    </cfRule>
    <cfRule type="cellIs" dxfId="61" priority="82" operator="greaterThan">
      <formula>1</formula>
    </cfRule>
  </conditionalFormatting>
  <conditionalFormatting sqref="E20:F20">
    <cfRule type="cellIs" dxfId="60" priority="77" operator="lessThan">
      <formula>1</formula>
    </cfRule>
    <cfRule type="cellIs" dxfId="59" priority="78" operator="lessThan">
      <formula>0.99</formula>
    </cfRule>
    <cfRule type="cellIs" dxfId="58" priority="79" operator="greaterThan">
      <formula>1</formula>
    </cfRule>
  </conditionalFormatting>
  <conditionalFormatting sqref="E73:F73">
    <cfRule type="cellIs" dxfId="57" priority="74" operator="lessThan">
      <formula>1</formula>
    </cfRule>
    <cfRule type="cellIs" dxfId="56" priority="75" operator="lessThan">
      <formula>0.99</formula>
    </cfRule>
    <cfRule type="cellIs" dxfId="55" priority="76" operator="greaterThan">
      <formula>1</formula>
    </cfRule>
  </conditionalFormatting>
  <conditionalFormatting sqref="G11:H11">
    <cfRule type="cellIs" dxfId="54" priority="43" operator="greaterThan">
      <formula>1</formula>
    </cfRule>
    <cfRule type="cellIs" dxfId="53" priority="44" operator="lessThan">
      <formula>1</formula>
    </cfRule>
  </conditionalFormatting>
  <conditionalFormatting sqref="E90:F90">
    <cfRule type="cellIs" dxfId="52" priority="40" operator="lessThan">
      <formula>1</formula>
    </cfRule>
    <cfRule type="cellIs" dxfId="51" priority="41" operator="lessThan">
      <formula>0.99</formula>
    </cfRule>
    <cfRule type="cellIs" dxfId="50" priority="42" operator="greaterThan">
      <formula>1</formula>
    </cfRule>
  </conditionalFormatting>
  <conditionalFormatting sqref="G81:H81">
    <cfRule type="cellIs" dxfId="49" priority="34" operator="lessThan">
      <formula>1</formula>
    </cfRule>
    <cfRule type="cellIs" dxfId="48" priority="35" operator="lessThan">
      <formula>0.99</formula>
    </cfRule>
    <cfRule type="cellIs" dxfId="47" priority="36" operator="greaterThan">
      <formula>1</formula>
    </cfRule>
  </conditionalFormatting>
  <conditionalFormatting sqref="G65:H65">
    <cfRule type="cellIs" dxfId="46" priority="28" operator="lessThan">
      <formula>1</formula>
    </cfRule>
    <cfRule type="cellIs" dxfId="45" priority="29" operator="lessThan">
      <formula>0.99</formula>
    </cfRule>
    <cfRule type="cellIs" dxfId="44" priority="30" operator="greaterThan">
      <formula>1</formula>
    </cfRule>
  </conditionalFormatting>
  <conditionalFormatting sqref="G56:H56">
    <cfRule type="cellIs" dxfId="43" priority="25" operator="lessThan">
      <formula>1</formula>
    </cfRule>
    <cfRule type="cellIs" dxfId="42" priority="26" operator="lessThan">
      <formula>0.99</formula>
    </cfRule>
    <cfRule type="cellIs" dxfId="41" priority="27" operator="greaterThan">
      <formula>1</formula>
    </cfRule>
  </conditionalFormatting>
  <conditionalFormatting sqref="E56:F56">
    <cfRule type="cellIs" dxfId="40" priority="22" operator="lessThan">
      <formula>1</formula>
    </cfRule>
    <cfRule type="cellIs" dxfId="39" priority="23" operator="lessThan">
      <formula>0.99</formula>
    </cfRule>
    <cfRule type="cellIs" dxfId="38" priority="24" operator="greaterThan">
      <formula>1</formula>
    </cfRule>
  </conditionalFormatting>
  <conditionalFormatting sqref="G47:H47">
    <cfRule type="cellIs" dxfId="37" priority="19" operator="lessThan">
      <formula>1</formula>
    </cfRule>
    <cfRule type="cellIs" dxfId="36" priority="20" operator="lessThan">
      <formula>0.99</formula>
    </cfRule>
    <cfRule type="cellIs" dxfId="35" priority="21" operator="greaterThan">
      <formula>1</formula>
    </cfRule>
  </conditionalFormatting>
  <conditionalFormatting sqref="G38:H38">
    <cfRule type="cellIs" dxfId="34" priority="16" operator="lessThan">
      <formula>1</formula>
    </cfRule>
    <cfRule type="cellIs" dxfId="33" priority="17" operator="lessThan">
      <formula>0.99</formula>
    </cfRule>
    <cfRule type="cellIs" dxfId="32" priority="18" operator="greaterThan">
      <formula>1</formula>
    </cfRule>
  </conditionalFormatting>
  <conditionalFormatting sqref="G29:H29">
    <cfRule type="cellIs" dxfId="31" priority="13" operator="lessThan">
      <formula>1</formula>
    </cfRule>
    <cfRule type="cellIs" dxfId="30" priority="14" operator="lessThan">
      <formula>0.99</formula>
    </cfRule>
    <cfRule type="cellIs" dxfId="29" priority="15" operator="greaterThan">
      <formula>1</formula>
    </cfRule>
  </conditionalFormatting>
  <conditionalFormatting sqref="G20:H20">
    <cfRule type="cellIs" dxfId="28" priority="10" operator="lessThan">
      <formula>1</formula>
    </cfRule>
    <cfRule type="cellIs" dxfId="27" priority="11" operator="lessThan">
      <formula>0.99</formula>
    </cfRule>
    <cfRule type="cellIs" dxfId="26" priority="12" operator="greaterThan">
      <formula>1</formula>
    </cfRule>
  </conditionalFormatting>
  <conditionalFormatting sqref="G73:H73">
    <cfRule type="cellIs" dxfId="25" priority="4" operator="lessThan">
      <formula>1</formula>
    </cfRule>
    <cfRule type="cellIs" dxfId="24" priority="5" operator="lessThan">
      <formula>0.99</formula>
    </cfRule>
    <cfRule type="cellIs" dxfId="23" priority="6" operator="greaterThan">
      <formula>1</formula>
    </cfRule>
  </conditionalFormatting>
  <conditionalFormatting sqref="G90:H90">
    <cfRule type="cellIs" dxfId="22" priority="1" operator="lessThan">
      <formula>1</formula>
    </cfRule>
    <cfRule type="cellIs" dxfId="21" priority="2" operator="lessThan">
      <formula>0.99</formula>
    </cfRule>
    <cfRule type="cellIs" dxfId="20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workbookViewId="0">
      <selection activeCell="E21" sqref="E21"/>
    </sheetView>
  </sheetViews>
  <sheetFormatPr defaultColWidth="9.109375" defaultRowHeight="13.8" x14ac:dyDescent="0.3"/>
  <cols>
    <col min="1" max="1" width="29.33203125" style="2" customWidth="1"/>
    <col min="2" max="2" width="20.109375" style="2" customWidth="1"/>
    <col min="3" max="3" width="15.44140625" style="2" customWidth="1"/>
    <col min="4" max="4" width="14.5546875" style="2" customWidth="1"/>
    <col min="5" max="5" width="11.3320312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5" s="41" customFormat="1" ht="15.6" x14ac:dyDescent="0.3">
      <c r="A1" s="40" t="s">
        <v>0</v>
      </c>
    </row>
    <row r="2" spans="1:5" s="41" customFormat="1" ht="14.4" x14ac:dyDescent="0.3">
      <c r="A2" s="42" t="s">
        <v>30</v>
      </c>
    </row>
    <row r="3" spans="1:5" s="41" customFormat="1" ht="13.95" customHeight="1" x14ac:dyDescent="0.3">
      <c r="A3" s="59" t="s">
        <v>37</v>
      </c>
    </row>
    <row r="4" spans="1:5" s="41" customFormat="1" x14ac:dyDescent="0.3"/>
    <row r="5" spans="1:5" s="41" customFormat="1" ht="33" customHeight="1" x14ac:dyDescent="0.3">
      <c r="A5" s="5" t="s">
        <v>2</v>
      </c>
      <c r="B5" s="5" t="s">
        <v>3</v>
      </c>
      <c r="C5" s="43" t="s">
        <v>36</v>
      </c>
      <c r="D5" s="43" t="s">
        <v>40</v>
      </c>
      <c r="E5" s="43" t="s">
        <v>31</v>
      </c>
    </row>
    <row r="6" spans="1:5" s="41" customFormat="1" ht="8.25" customHeight="1" x14ac:dyDescent="0.3">
      <c r="A6" s="16"/>
      <c r="B6" s="44"/>
      <c r="C6" s="45"/>
      <c r="D6" s="45"/>
      <c r="E6" s="45"/>
    </row>
    <row r="7" spans="1:5" s="41" customFormat="1" ht="28.95" customHeight="1" x14ac:dyDescent="0.3">
      <c r="A7" s="46" t="s">
        <v>32</v>
      </c>
      <c r="B7" s="47" t="s">
        <v>10</v>
      </c>
      <c r="C7" s="48">
        <v>13176</v>
      </c>
      <c r="D7" s="48">
        <v>16549</v>
      </c>
      <c r="E7" s="49">
        <f>(D7-C7)/C7</f>
        <v>0.25599574984820889</v>
      </c>
    </row>
    <row r="8" spans="1:5" s="41" customFormat="1" ht="8.25" customHeight="1" x14ac:dyDescent="0.3">
      <c r="A8" s="16"/>
      <c r="B8" s="44"/>
      <c r="C8" s="45"/>
      <c r="D8" s="45"/>
      <c r="E8" s="45"/>
    </row>
    <row r="9" spans="1:5" s="41" customFormat="1" ht="28.95" customHeight="1" x14ac:dyDescent="0.3">
      <c r="A9" s="46" t="s">
        <v>12</v>
      </c>
      <c r="B9" s="47" t="s">
        <v>10</v>
      </c>
      <c r="C9" s="48">
        <v>11124</v>
      </c>
      <c r="D9" s="48">
        <v>7375</v>
      </c>
      <c r="E9" s="49">
        <f>(D9-C9)/C9</f>
        <v>-0.33701905789284431</v>
      </c>
    </row>
    <row r="10" spans="1:5" s="41" customFormat="1" ht="8.25" customHeight="1" x14ac:dyDescent="0.3">
      <c r="A10" s="50"/>
      <c r="B10" s="44"/>
      <c r="C10" s="51"/>
      <c r="D10" s="51"/>
      <c r="E10" s="52"/>
    </row>
    <row r="11" spans="1:5" s="41" customFormat="1" ht="28.95" customHeight="1" x14ac:dyDescent="0.3">
      <c r="A11" s="46" t="s">
        <v>19</v>
      </c>
      <c r="B11" s="47" t="s">
        <v>10</v>
      </c>
      <c r="C11" s="48">
        <v>20868</v>
      </c>
      <c r="D11" s="48">
        <v>16603</v>
      </c>
      <c r="E11" s="49">
        <f>(D11-C11)/C11</f>
        <v>-0.20437991182672033</v>
      </c>
    </row>
    <row r="12" spans="1:5" s="41" customFormat="1" ht="8.25" customHeight="1" x14ac:dyDescent="0.3">
      <c r="C12" s="53"/>
      <c r="D12" s="53"/>
      <c r="E12" s="53"/>
    </row>
    <row r="13" spans="1:5" s="41" customFormat="1" ht="28.95" customHeight="1" x14ac:dyDescent="0.3">
      <c r="A13" s="46" t="s">
        <v>21</v>
      </c>
      <c r="B13" s="47" t="s">
        <v>10</v>
      </c>
      <c r="C13" s="48">
        <v>17646</v>
      </c>
      <c r="D13" s="48">
        <v>12647</v>
      </c>
      <c r="E13" s="49">
        <f>(D13-C13)/C13</f>
        <v>-0.28329366428652386</v>
      </c>
    </row>
    <row r="14" spans="1:5" s="41" customFormat="1" ht="9" customHeight="1" x14ac:dyDescent="0.3">
      <c r="C14" s="53"/>
      <c r="D14" s="53"/>
    </row>
    <row r="15" spans="1:5" s="41" customFormat="1" ht="28.95" customHeight="1" x14ac:dyDescent="0.3">
      <c r="A15" s="46" t="s">
        <v>22</v>
      </c>
      <c r="B15" s="47" t="s">
        <v>10</v>
      </c>
      <c r="C15" s="48">
        <v>5755</v>
      </c>
      <c r="D15" s="48">
        <v>6885</v>
      </c>
      <c r="E15" s="49">
        <f>(D15-C15)/C15</f>
        <v>0.19635099913119028</v>
      </c>
    </row>
    <row r="16" spans="1:5" s="41" customFormat="1" ht="7.5" customHeight="1" x14ac:dyDescent="0.3">
      <c r="C16" s="53"/>
      <c r="D16" s="53"/>
    </row>
    <row r="17" spans="1:8" s="41" customFormat="1" ht="28.95" customHeight="1" x14ac:dyDescent="0.3">
      <c r="A17" s="46" t="s">
        <v>23</v>
      </c>
      <c r="B17" s="47" t="s">
        <v>10</v>
      </c>
      <c r="C17" s="48">
        <v>8490</v>
      </c>
      <c r="D17" s="48">
        <v>6201</v>
      </c>
      <c r="E17" s="49">
        <f>(D17-C17)/C17</f>
        <v>-0.26961130742049472</v>
      </c>
    </row>
    <row r="18" spans="1:8" s="41" customFormat="1" ht="9" customHeight="1" x14ac:dyDescent="0.3">
      <c r="C18" s="53"/>
      <c r="D18" s="53"/>
    </row>
    <row r="19" spans="1:8" s="41" customFormat="1" ht="28.95" customHeight="1" x14ac:dyDescent="0.3">
      <c r="A19" s="46" t="s">
        <v>25</v>
      </c>
      <c r="B19" s="47" t="s">
        <v>10</v>
      </c>
      <c r="C19" s="48">
        <v>7731</v>
      </c>
      <c r="D19" s="48">
        <v>5937</v>
      </c>
      <c r="E19" s="49">
        <f>(D19-C19)/C19</f>
        <v>-0.23205277454404347</v>
      </c>
    </row>
    <row r="20" spans="1:8" s="41" customFormat="1" ht="9" customHeight="1" x14ac:dyDescent="0.3">
      <c r="C20" s="53"/>
      <c r="D20" s="53"/>
    </row>
    <row r="21" spans="1:8" s="41" customFormat="1" ht="28.95" customHeight="1" x14ac:dyDescent="0.3">
      <c r="A21" s="46" t="s">
        <v>26</v>
      </c>
      <c r="B21" s="47" t="s">
        <v>10</v>
      </c>
      <c r="C21" s="48">
        <v>5709</v>
      </c>
      <c r="D21" s="48">
        <v>5347</v>
      </c>
      <c r="E21" s="49">
        <f>(D21-C21)/C21</f>
        <v>-6.3408653004028731E-2</v>
      </c>
    </row>
    <row r="22" spans="1:8" s="41" customFormat="1" ht="9" customHeight="1" x14ac:dyDescent="0.3">
      <c r="C22" s="53"/>
      <c r="D22" s="53"/>
    </row>
    <row r="23" spans="1:8" s="41" customFormat="1" ht="28.95" customHeight="1" x14ac:dyDescent="0.3">
      <c r="A23" s="46" t="s">
        <v>27</v>
      </c>
      <c r="B23" s="47" t="s">
        <v>10</v>
      </c>
      <c r="C23" s="48">
        <v>10613</v>
      </c>
      <c r="D23" s="48">
        <v>13154</v>
      </c>
      <c r="E23" s="49">
        <f>(D23-C23)/C23</f>
        <v>0.23942334872326393</v>
      </c>
    </row>
    <row r="24" spans="1:8" s="41" customFormat="1" ht="9" customHeight="1" x14ac:dyDescent="0.3">
      <c r="C24" s="53"/>
      <c r="D24" s="53"/>
    </row>
    <row r="25" spans="1:8" s="41" customFormat="1" ht="28.95" customHeight="1" x14ac:dyDescent="0.3">
      <c r="A25" s="46" t="s">
        <v>28</v>
      </c>
      <c r="B25" s="47" t="s">
        <v>10</v>
      </c>
      <c r="C25" s="48">
        <v>6884</v>
      </c>
      <c r="D25" s="48">
        <v>3799</v>
      </c>
      <c r="E25" s="49">
        <f>(D25-C25)/C25</f>
        <v>-0.4481406159209762</v>
      </c>
    </row>
    <row r="26" spans="1:8" ht="9" customHeight="1" x14ac:dyDescent="0.3">
      <c r="C26" s="21"/>
      <c r="D26" s="21"/>
    </row>
    <row r="28" spans="1:8" ht="24.6" customHeight="1" x14ac:dyDescent="0.3">
      <c r="A28" s="69"/>
      <c r="B28" s="69"/>
      <c r="C28" s="69"/>
      <c r="D28" s="69"/>
      <c r="E28" s="69"/>
      <c r="F28" s="54"/>
      <c r="G28" s="54"/>
      <c r="H28" s="54"/>
    </row>
    <row r="29" spans="1:8" ht="29.4" customHeight="1" x14ac:dyDescent="0.3">
      <c r="A29" s="60" t="s">
        <v>29</v>
      </c>
      <c r="B29" s="60"/>
      <c r="C29" s="60"/>
      <c r="D29" s="60"/>
      <c r="E29" s="60"/>
    </row>
  </sheetData>
  <mergeCells count="2">
    <mergeCell ref="A28:E28"/>
    <mergeCell ref="A29:E29"/>
  </mergeCells>
  <conditionalFormatting sqref="E7">
    <cfRule type="cellIs" dxfId="19" priority="49" operator="greaterThan">
      <formula>0</formula>
    </cfRule>
    <cfRule type="cellIs" dxfId="18" priority="50" operator="lessThan">
      <formula>0</formula>
    </cfRule>
  </conditionalFormatting>
  <conditionalFormatting sqref="E13">
    <cfRule type="cellIs" dxfId="17" priority="45" operator="greaterThan">
      <formula>0</formula>
    </cfRule>
    <cfRule type="cellIs" dxfId="16" priority="46" operator="lessThan">
      <formula>0</formula>
    </cfRule>
  </conditionalFormatting>
  <conditionalFormatting sqref="E15">
    <cfRule type="cellIs" dxfId="15" priority="25" operator="greaterThan">
      <formula>0</formula>
    </cfRule>
    <cfRule type="cellIs" dxfId="14" priority="26" operator="lessThan">
      <formula>0</formula>
    </cfRule>
  </conditionalFormatting>
  <conditionalFormatting sqref="E17">
    <cfRule type="cellIs" dxfId="13" priority="23" operator="greaterThan">
      <formula>0</formula>
    </cfRule>
    <cfRule type="cellIs" dxfId="12" priority="24" operator="lessThan">
      <formula>0</formula>
    </cfRule>
  </conditionalFormatting>
  <conditionalFormatting sqref="E11">
    <cfRule type="cellIs" dxfId="11" priority="17" operator="greaterThan">
      <formula>0</formula>
    </cfRule>
    <cfRule type="cellIs" dxfId="10" priority="18" operator="lessThan">
      <formula>0</formula>
    </cfRule>
  </conditionalFormatting>
  <conditionalFormatting sqref="E23">
    <cfRule type="cellIs" dxfId="9" priority="15" operator="greaterThan">
      <formula>0</formula>
    </cfRule>
    <cfRule type="cellIs" dxfId="8" priority="16" operator="lessThan">
      <formula>0</formula>
    </cfRule>
  </conditionalFormatting>
  <conditionalFormatting sqref="E9">
    <cfRule type="cellIs" dxfId="7" priority="13" operator="greaterThan">
      <formula>0</formula>
    </cfRule>
    <cfRule type="cellIs" dxfId="6" priority="14" operator="lessThan">
      <formula>0</formula>
    </cfRule>
  </conditionalFormatting>
  <conditionalFormatting sqref="E2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9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21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89EED-BBC7-48EF-A4CE-B4D23A56FBB1}"/>
</file>

<file path=customXml/itemProps2.xml><?xml version="1.0" encoding="utf-8"?>
<ds:datastoreItem xmlns:ds="http://schemas.openxmlformats.org/officeDocument/2006/customXml" ds:itemID="{010228BB-E94F-4FA7-BF12-21062C52CFF6}"/>
</file>

<file path=customXml/itemProps3.xml><?xml version="1.0" encoding="utf-8"?>
<ds:datastoreItem xmlns:ds="http://schemas.openxmlformats.org/officeDocument/2006/customXml" ds:itemID="{1FDF954F-D7A0-4E02-9409-29E9E1C7D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Flussi_sicp_firenze</vt:lpstr>
      <vt:lpstr>Varpend_sicp_firenze</vt:lpstr>
      <vt:lpstr>Flussi_sicp_firenze!Area_stampa</vt:lpstr>
      <vt:lpstr>Varpend_sicp_firenze!Area_stampa</vt:lpstr>
      <vt:lpstr>Flussi_sicp_firenze!Titoli_stampa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Francesca Bigi</cp:lastModifiedBy>
  <cp:lastPrinted>2017-05-19T13:36:42Z</cp:lastPrinted>
  <dcterms:created xsi:type="dcterms:W3CDTF">2017-02-27T15:03:23Z</dcterms:created>
  <dcterms:modified xsi:type="dcterms:W3CDTF">2019-04-03T11:16:37Z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